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Обоснование!$A$1:$AD$42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19" i="1"/>
  <c r="AB18"/>
  <c r="AC18" s="1"/>
  <c r="AC20" s="1"/>
  <c r="AA18"/>
  <c r="AD18" l="1"/>
</calcChain>
</file>

<file path=xl/comments1.xml><?xml version="1.0" encoding="utf-8"?>
<comments xmlns="http://schemas.openxmlformats.org/spreadsheetml/2006/main">
  <authors>
    <author/>
  </authors>
  <commentList>
    <comment ref="Q1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<sst xmlns="http://schemas.openxmlformats.org/spreadsheetml/2006/main" count="85" uniqueCount="81">
  <si>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</si>
  <si>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</si>
  <si>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</si>
  <si>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</si>
  <si>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</si>
  <si>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</si>
  <si>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</si>
  <si>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</si>
  <si>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</si>
  <si>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</si>
  <si>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r>
      <rPr>
        <sz val="14"/>
        <rFont val="Times New Roman"/>
        <family val="1"/>
        <charset val="1"/>
      </rPr>
      <t xml:space="preserve">Подготовка технической документации для </t>
    </r>
    <r>
      <rPr>
        <sz val="14"/>
        <color rgb="FF000000"/>
        <rFont val="Times New Roman"/>
        <family val="1"/>
        <charset val="1"/>
      </rPr>
      <t xml:space="preserve"> обеспечения водоснабжения жилых домов в рамках программы «Вода с улицы — в дом»</t>
    </r>
  </si>
  <si>
    <t>Место поставки, выполнения работ или оказания услуг</t>
  </si>
  <si>
    <t>г.о. Самара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</si>
  <si>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</si>
  <si>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</si>
  <si>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</si>
  <si>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</si>
  <si>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</si>
  <si>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</si>
  <si>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</si>
  <si>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</si>
  <si>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</si>
  <si>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</si>
  <si>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</si>
  <si>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</si>
  <si>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</si>
  <si>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</si>
  <si>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</si>
  <si>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</si>
  <si>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</si>
  <si>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</si>
  <si>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</si>
  <si>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</si>
  <si>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</si>
  <si>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</si>
  <si>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</si>
  <si>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</si>
  <si>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</si>
  <si>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</si>
  <si>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</si>
  <si>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</si>
  <si>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</si>
  <si>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</si>
  <si>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</si>
  <si>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</si>
  <si>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</si>
  <si>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</si>
  <si>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</si>
  <si>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</si>
  <si>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</si>
  <si>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</si>
  <si>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</si>
  <si>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</si>
  <si>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</si>
  <si>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</si>
  <si>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</si>
  <si>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</si>
  <si>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</si>
  <si>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</si>
  <si>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</si>
  <si>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</si>
  <si>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</si>
  <si>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</si>
  <si>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</si>
  <si>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шт.</t>
  </si>
  <si>
    <t>Общая НМЦ договора установлена Заказчиком</t>
  </si>
  <si>
    <r>
      <rPr>
        <sz val="14"/>
        <rFont val="Times New Roman"/>
        <family val="1"/>
        <charset val="204"/>
      </rPr>
      <t xml:space="preserve">  </t>
    </r>
    <r>
      <rPr>
        <b/>
        <sz val="14"/>
        <color rgb="FF000000"/>
        <rFont val="Times New Roman"/>
        <family val="1"/>
        <charset val="204"/>
      </rPr>
      <t>НМЦ (сумма заключаемого Договора) в размере 1 880 001,00 руб. без НДС определена на основе прогнозных потребностей и бюджетных ограничений.</t>
    </r>
  </si>
  <si>
    <t>Приложения:</t>
  </si>
  <si>
    <t>1.</t>
  </si>
  <si>
    <t>2.</t>
  </si>
  <si>
    <t>3.</t>
  </si>
  <si>
    <t>Исполнитель:</t>
  </si>
  <si>
    <t>Ведущий инженер ПКС</t>
  </si>
  <si>
    <t>Фролов Е.В.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</si>
  <si>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</si>
  <si>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</si>
  <si>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</si>
  <si>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</si>
  <si>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</si>
  <si>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</si>
  <si>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2022 г. к уровню цен 2023 г.</t>
    </r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</si>
</sst>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</numFmts>
  <fonts count="20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1"/>
    </font>
    <font>
      <sz val="14"/>
      <color rgb="FF00000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9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15" fillId="0" borderId="0" xfId="0" applyFont="1" applyBorder="1" applyAlignment="1">
      <alignment horizontal="center"/>
    </xf>
    <xf numFmtId="14" fontId="15" fillId="0" borderId="6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0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4" fontId="16" fillId="3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7" fontId="16" fillId="0" borderId="1" xfId="1" applyNumberFormat="1" applyFont="1" applyBorder="1" applyAlignment="1" applyProtection="1">
      <alignment horizontal="center" vertical="center" wrapText="1"/>
    </xf>
    <xf numFmtId="167" fontId="16" fillId="3" borderId="1" xfId="1" applyNumberFormat="1" applyFont="1" applyFill="1" applyBorder="1" applyAlignment="1" applyProtection="1">
      <alignment horizontal="center" vertical="center" wrapText="1"/>
    </xf>
    <xf numFmtId="167" fontId="4" fillId="3" borderId="1" xfId="1" applyNumberFormat="1" applyFont="1" applyFill="1" applyBorder="1" applyAlignment="1" applyProtection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5" xfId="0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/>
    <xf numFmtId="0" fontId="15" fillId="0" borderId="0" xfId="0" applyFont="1"/>
    <xf numFmtId="0" fontId="9" fillId="0" borderId="0" xfId="0" applyFont="1" applyBorder="1" applyAlignment="1">
      <alignment horizontal="right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left"/>
    </xf>
    <xf numFmtId="0" fontId="9" fillId="0" borderId="0" xfId="0" applyFont="1"/>
    <xf numFmtId="14" fontId="15" fillId="0" borderId="6" xfId="0" applyNumberFormat="1" applyFont="1" applyBorder="1" applyAlignment="1">
      <alignment horizontal="center"/>
    </xf>
    <xf numFmtId="0" fontId="15" fillId="0" borderId="0" xfId="0" applyFont="1" applyBorder="1" applyAlignment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5" fillId="0" borderId="7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8" fillId="0" borderId="0" xfId="0" applyFont="1"/>
    <xf numFmtId="0" fontId="15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267120</xdr:colOff>
      <xdr:row>16</xdr:row>
      <xdr:rowOff>47880</xdr:rowOff>
    </xdr:from>
    <xdr:to>
      <xdr:col>28</xdr:col>
      <xdr:colOff>416160</xdr:colOff>
      <xdr:row>17</xdr:row>
      <xdr:rowOff>73080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6542440" y="5041800"/>
          <a:ext cx="149040" cy="2253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28</xdr:col>
      <xdr:colOff>70200</xdr:colOff>
      <xdr:row>17</xdr:row>
      <xdr:rowOff>435600</xdr:rowOff>
    </xdr:from>
    <xdr:to>
      <xdr:col>28</xdr:col>
      <xdr:colOff>1099440</xdr:colOff>
      <xdr:row>17</xdr:row>
      <xdr:rowOff>435960</xdr:rowOff>
    </xdr:to>
    <xdr:pic>
      <xdr:nvPicPr>
        <xdr:cNvPr id="0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345520" y="5629680"/>
          <a:ext cx="10292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70560</xdr:colOff>
      <xdr:row>20</xdr:row>
      <xdr:rowOff>130680</xdr:rowOff>
    </xdr:from>
    <xdr:to>
      <xdr:col>28</xdr:col>
      <xdr:colOff>1099080</xdr:colOff>
      <xdr:row>20</xdr:row>
      <xdr:rowOff>131040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345880" y="6589080"/>
          <a:ext cx="1028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70560</xdr:colOff>
      <xdr:row>20</xdr:row>
      <xdr:rowOff>130680</xdr:rowOff>
    </xdr:from>
    <xdr:to>
      <xdr:col>28</xdr:col>
      <xdr:colOff>1099080</xdr:colOff>
      <xdr:row>20</xdr:row>
      <xdr:rowOff>131040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345880" y="6589080"/>
          <a:ext cx="102852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чее"/>
      <sheetName val="ЗАКАЗЧИК"/>
      <sheetName val="НеобходимостьПубликации"/>
      <sheetName val="ОКАТО"/>
      <sheetName val="ОКВЭД"/>
      <sheetName val="ОКДП"/>
      <sheetName val="ОКЕИ"/>
      <sheetName val="ПричинаЕП"/>
      <sheetName val="ПСП_ЦАУК"/>
      <sheetName val="СП_ЗАКАЗЧИКА"/>
      <sheetName val="СпособЗакупки"/>
      <sheetName val="СТАВКА_НДС"/>
      <sheetName val="Тип плана"/>
      <sheetName val="Тип программы"/>
      <sheetName val="ФормаПроведения"/>
      <sheetName val="Э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J40"/>
  <sheetViews>
    <sheetView tabSelected="1" view="pageBreakPreview" zoomScale="80" zoomScaleNormal="70" zoomScalePageLayoutView="8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K29" sqref="K29"/>
    </sheetView>
  </sheetViews>
  <sheetFormatPr defaultColWidth="8.85546875" defaultRowHeight="12.75"/>
  <cols>
    <col min="1" max="1" width="4.42578125" style="15" customWidth="1"/>
    <col min="2" max="2" width="10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4.7109375" style="15" customWidth="1"/>
    <col min="10" max="10" width="14.42578125" style="15" customWidth="1"/>
    <col min="11" max="11" width="27.5703125" style="15" customWidth="1"/>
    <col min="12" max="24" width="12.7109375" style="15" customWidth="1"/>
    <col min="25" max="25" width="11" style="15" customWidth="1"/>
    <col min="26" max="26" width="11.5703125" style="15" customWidth="1"/>
    <col min="27" max="27" width="12.42578125" style="15" customWidth="1"/>
    <col min="28" max="28" width="12" style="15" customWidth="1"/>
    <col min="29" max="29" width="15.85546875" style="15" customWidth="1"/>
    <col min="30" max="30" width="14.28515625" style="15" customWidth="1"/>
    <col min="31" max="1024" width="8.85546875" style="15"/>
  </cols>
  <sheetData>
    <row r="1" spans="1:30" ht="15.75">
      <c r="V1" s="16"/>
      <c r="AA1" s="15" t="s">
        <v>0</v>
      </c>
    </row>
    <row r="2" spans="1:30" ht="15.75">
      <c r="V2" s="16"/>
      <c r="AA2" s="15" t="s">
        <v>1</v>
      </c>
    </row>
    <row r="3" spans="1:30" ht="15.75">
      <c r="V3" s="16"/>
      <c r="AA3" s="15" t="s">
        <v>2</v>
      </c>
    </row>
    <row r="4" spans="1:30" ht="16.5" customHeight="1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9"/>
      <c r="AC5" s="19"/>
    </row>
    <row r="6" spans="1:30" s="20" customFormat="1" ht="19.5" customHeight="1">
      <c r="C6" s="21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20" customFormat="1" ht="19.5" customHeight="1">
      <c r="C7" s="21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20" customFormat="1" ht="19.5" customHeight="1">
      <c r="C8" s="21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20" customFormat="1" ht="19.5" customHeight="1">
      <c r="C9" s="21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20" customFormat="1" ht="19.5" customHeight="1">
      <c r="C10" s="21" t="s">
        <v>9</v>
      </c>
      <c r="D10" s="12" t="s">
        <v>10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</row>
    <row r="11" spans="1:30" s="20" customFormat="1" ht="37.35" customHeight="1">
      <c r="C11" s="21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20" customFormat="1" ht="55.9" customHeight="1">
      <c r="C12" s="21" t="s">
        <v>13</v>
      </c>
      <c r="D12" s="13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/>
    <row r="14" spans="1:30" ht="25.5" customHeight="1">
      <c r="A14" s="11" t="s">
        <v>15</v>
      </c>
      <c r="B14" s="11" t="s">
        <v>16</v>
      </c>
      <c r="C14" s="11" t="s">
        <v>17</v>
      </c>
      <c r="D14" s="11" t="s">
        <v>18</v>
      </c>
      <c r="E14" s="11" t="s">
        <v>19</v>
      </c>
      <c r="F14" s="11" t="s">
        <v>20</v>
      </c>
      <c r="G14" s="11"/>
      <c r="H14" s="11"/>
      <c r="I14" s="11"/>
      <c r="J14" s="10" t="s">
        <v>80</v>
      </c>
      <c r="K14" s="11" t="s">
        <v>21</v>
      </c>
      <c r="L14" s="9" t="s">
        <v>22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1" t="s">
        <v>23</v>
      </c>
      <c r="AB14" s="8" t="s">
        <v>24</v>
      </c>
      <c r="AC14" s="11" t="s">
        <v>25</v>
      </c>
      <c r="AD14" s="7" t="s">
        <v>26</v>
      </c>
    </row>
    <row r="15" spans="1:30" ht="28.5" customHeight="1">
      <c r="A15" s="11"/>
      <c r="B15" s="11"/>
      <c r="C15" s="11"/>
      <c r="D15" s="11"/>
      <c r="E15" s="11"/>
      <c r="F15" s="11" t="s">
        <v>27</v>
      </c>
      <c r="G15" s="11" t="s">
        <v>28</v>
      </c>
      <c r="H15" s="11" t="s">
        <v>29</v>
      </c>
      <c r="I15" s="11" t="s">
        <v>30</v>
      </c>
      <c r="J15" s="10"/>
      <c r="K15" s="10"/>
      <c r="L15" s="6" t="s">
        <v>31</v>
      </c>
      <c r="M15" s="6"/>
      <c r="N15" s="6"/>
      <c r="O15" s="6"/>
      <c r="P15" s="6"/>
      <c r="Q15" s="6" t="s">
        <v>32</v>
      </c>
      <c r="R15" s="6"/>
      <c r="S15" s="6"/>
      <c r="T15" s="6"/>
      <c r="U15" s="6"/>
      <c r="V15" s="11" t="s">
        <v>33</v>
      </c>
      <c r="W15" s="11"/>
      <c r="X15" s="11"/>
      <c r="Y15" s="11"/>
      <c r="Z15" s="11"/>
      <c r="AA15" s="11"/>
      <c r="AB15" s="8"/>
      <c r="AC15" s="8"/>
      <c r="AD15" s="7"/>
    </row>
    <row r="16" spans="1:30" ht="52.5" customHeight="1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2" t="s">
        <v>34</v>
      </c>
      <c r="M16" s="22" t="s">
        <v>35</v>
      </c>
      <c r="N16" s="22" t="s">
        <v>36</v>
      </c>
      <c r="O16" s="22" t="s">
        <v>37</v>
      </c>
      <c r="P16" s="22" t="s">
        <v>38</v>
      </c>
      <c r="Q16" s="22" t="s">
        <v>39</v>
      </c>
      <c r="R16" s="22" t="s">
        <v>40</v>
      </c>
      <c r="S16" s="22" t="s">
        <v>41</v>
      </c>
      <c r="T16" s="22" t="s">
        <v>42</v>
      </c>
      <c r="U16" s="22" t="s">
        <v>43</v>
      </c>
      <c r="V16" s="22" t="s">
        <v>44</v>
      </c>
      <c r="W16" s="22" t="s">
        <v>45</v>
      </c>
      <c r="X16" s="22" t="s">
        <v>46</v>
      </c>
      <c r="Y16" s="22" t="s">
        <v>47</v>
      </c>
      <c r="Z16" s="22" t="s">
        <v>48</v>
      </c>
      <c r="AA16" s="11"/>
      <c r="AB16" s="8"/>
      <c r="AC16" s="8"/>
      <c r="AD16" s="7"/>
    </row>
    <row r="17" spans="1:30" s="27" customFormat="1" ht="15.75" customHeight="1">
      <c r="A17" s="23">
        <v>1</v>
      </c>
      <c r="B17" s="24">
        <v>2</v>
      </c>
      <c r="C17" s="25">
        <v>3</v>
      </c>
      <c r="D17" s="24">
        <v>4</v>
      </c>
      <c r="E17" s="24">
        <v>5</v>
      </c>
      <c r="F17" s="24">
        <v>6</v>
      </c>
      <c r="G17" s="24">
        <v>7</v>
      </c>
      <c r="H17" s="24">
        <v>8</v>
      </c>
      <c r="I17" s="24">
        <v>9</v>
      </c>
      <c r="J17" s="24">
        <v>10</v>
      </c>
      <c r="K17" s="24">
        <v>11</v>
      </c>
      <c r="L17" s="23" t="s">
        <v>49</v>
      </c>
      <c r="M17" s="23" t="s">
        <v>50</v>
      </c>
      <c r="N17" s="23" t="s">
        <v>51</v>
      </c>
      <c r="O17" s="23" t="s">
        <v>52</v>
      </c>
      <c r="P17" s="23" t="s">
        <v>53</v>
      </c>
      <c r="Q17" s="23" t="s">
        <v>54</v>
      </c>
      <c r="R17" s="23" t="s">
        <v>55</v>
      </c>
      <c r="S17" s="23" t="s">
        <v>56</v>
      </c>
      <c r="T17" s="23" t="s">
        <v>57</v>
      </c>
      <c r="U17" s="23" t="s">
        <v>58</v>
      </c>
      <c r="V17" s="23" t="s">
        <v>59</v>
      </c>
      <c r="W17" s="23" t="s">
        <v>60</v>
      </c>
      <c r="X17" s="23" t="s">
        <v>61</v>
      </c>
      <c r="Y17" s="23" t="s">
        <v>62</v>
      </c>
      <c r="Z17" s="23" t="s">
        <v>63</v>
      </c>
      <c r="AA17" s="26">
        <v>13</v>
      </c>
      <c r="AB17" s="26">
        <v>14</v>
      </c>
      <c r="AC17" s="26">
        <v>15</v>
      </c>
      <c r="AD17" s="26">
        <v>16</v>
      </c>
    </row>
    <row r="18" spans="1:30" ht="75.599999999999994" customHeight="1">
      <c r="A18" s="28">
        <v>1</v>
      </c>
      <c r="B18" s="29"/>
      <c r="C18" s="30" t="s">
        <v>10</v>
      </c>
      <c r="D18" s="31" t="s">
        <v>64</v>
      </c>
      <c r="E18" s="32">
        <v>180</v>
      </c>
      <c r="F18" s="33"/>
      <c r="G18" s="34"/>
      <c r="H18" s="35"/>
      <c r="I18" s="35"/>
      <c r="J18" s="36"/>
      <c r="K18" s="34"/>
      <c r="L18" s="37">
        <v>10833.33</v>
      </c>
      <c r="M18" s="37">
        <v>7500</v>
      </c>
      <c r="N18" s="37">
        <v>13000</v>
      </c>
      <c r="O18" s="38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40">
        <f>COUNTIF(K18:Z18,"&gt;0")</f>
        <v>3</v>
      </c>
      <c r="AB18" s="41">
        <f>CEILING(SUM(K18:Z18)/COUNTIF(K18:Z18,"&gt;0"),0.01)</f>
        <v>10444.450000000001</v>
      </c>
      <c r="AC18" s="41">
        <f>AB18*E18</f>
        <v>1880001.0000000002</v>
      </c>
      <c r="AD18" s="32">
        <f>STDEV(K18:Z18)/AB18*100</f>
        <v>26.526489266875775</v>
      </c>
    </row>
    <row r="19" spans="1:30" ht="34.5" hidden="1" customHeight="1">
      <c r="A19" s="28">
        <v>2</v>
      </c>
      <c r="B19" s="29"/>
      <c r="C19" s="42"/>
      <c r="D19" s="36"/>
      <c r="E19" s="34"/>
      <c r="F19" s="43"/>
      <c r="G19" s="44"/>
      <c r="H19" s="35"/>
      <c r="I19" s="35"/>
      <c r="J19" s="36"/>
      <c r="K19" s="34"/>
      <c r="L19" s="38"/>
      <c r="M19" s="38"/>
      <c r="N19" s="38"/>
      <c r="O19" s="38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45">
        <f>COUNTIF(K19:Z19,"&gt;0")</f>
        <v>0</v>
      </c>
      <c r="AB19" s="46"/>
      <c r="AC19" s="46"/>
      <c r="AD19" s="47"/>
    </row>
    <row r="20" spans="1:30" ht="24" customHeight="1">
      <c r="A20" s="48"/>
      <c r="B20" s="49"/>
      <c r="C20" s="5" t="s">
        <v>65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1"/>
      <c r="AC20" s="52">
        <f>SUM(AC18)</f>
        <v>1880001.0000000002</v>
      </c>
      <c r="AD20" s="53"/>
    </row>
    <row r="21" spans="1:30" s="54" customFormat="1" ht="26.85" customHeight="1">
      <c r="C21" s="4" t="s">
        <v>66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55"/>
      <c r="T21" s="55"/>
      <c r="U21" s="55"/>
      <c r="V21" s="55"/>
      <c r="W21" s="55"/>
      <c r="X21" s="55"/>
      <c r="Y21" s="55"/>
      <c r="Z21" s="55"/>
      <c r="AA21" s="55"/>
      <c r="AB21" s="56"/>
    </row>
    <row r="22" spans="1:30" s="57" customFormat="1" ht="13.5" customHeight="1">
      <c r="C22" s="57" t="s">
        <v>67</v>
      </c>
    </row>
    <row r="23" spans="1:30" s="57" customFormat="1" ht="15" customHeight="1">
      <c r="C23" s="58" t="s">
        <v>68</v>
      </c>
    </row>
    <row r="24" spans="1:30" s="57" customFormat="1" ht="15" customHeight="1">
      <c r="C24" s="58" t="s">
        <v>69</v>
      </c>
    </row>
    <row r="25" spans="1:30" s="57" customFormat="1" ht="15" customHeight="1">
      <c r="C25" s="58" t="s">
        <v>70</v>
      </c>
    </row>
    <row r="26" spans="1:30" s="54" customFormat="1" ht="13.5" customHeight="1">
      <c r="L26" s="59"/>
    </row>
    <row r="27" spans="1:30" s="54" customFormat="1" ht="13.5" customHeight="1">
      <c r="C27" s="60" t="s">
        <v>71</v>
      </c>
    </row>
    <row r="28" spans="1:30" s="54" customFormat="1" ht="13.5" customHeight="1"/>
    <row r="29" spans="1:30" s="54" customFormat="1" ht="21.75" customHeight="1">
      <c r="C29" s="61">
        <v>45068</v>
      </c>
      <c r="D29" s="62"/>
      <c r="E29" s="62"/>
      <c r="F29" s="3" t="s">
        <v>72</v>
      </c>
      <c r="G29" s="3"/>
      <c r="H29" s="3"/>
      <c r="I29" s="3"/>
      <c r="J29" s="3"/>
      <c r="K29" s="63"/>
      <c r="L29" s="3"/>
      <c r="M29" s="3"/>
      <c r="N29" s="3"/>
      <c r="O29" s="64"/>
      <c r="P29" s="64"/>
      <c r="V29" s="2" t="s">
        <v>73</v>
      </c>
      <c r="W29" s="2"/>
      <c r="X29" s="2"/>
      <c r="Y29" s="2"/>
      <c r="Z29" s="2"/>
      <c r="AA29" s="2"/>
      <c r="AB29" s="2"/>
      <c r="AC29" s="65"/>
    </row>
    <row r="30" spans="1:30" s="54" customFormat="1" ht="13.5" customHeight="1">
      <c r="C30" s="66" t="s">
        <v>74</v>
      </c>
      <c r="D30" s="62"/>
      <c r="E30" s="62"/>
      <c r="F30" s="1" t="s">
        <v>75</v>
      </c>
      <c r="G30" s="1"/>
      <c r="H30" s="1"/>
      <c r="I30" s="1"/>
      <c r="J30" s="1"/>
      <c r="L30" s="69" t="s">
        <v>76</v>
      </c>
      <c r="M30" s="69"/>
      <c r="N30" s="69"/>
      <c r="O30" s="64"/>
      <c r="P30" s="64"/>
      <c r="V30" s="1"/>
      <c r="W30" s="1"/>
      <c r="X30" s="1"/>
      <c r="Y30" s="1"/>
      <c r="Z30" s="1"/>
      <c r="AA30" s="1"/>
      <c r="AB30" s="1"/>
    </row>
    <row r="31" spans="1:30" s="54" customFormat="1" ht="13.5" customHeight="1">
      <c r="C31" s="67"/>
    </row>
    <row r="32" spans="1:30" s="54" customFormat="1" ht="13.5" customHeight="1">
      <c r="C32" s="60" t="s">
        <v>77</v>
      </c>
    </row>
    <row r="33" spans="3:30" s="54" customFormat="1" ht="13.5" customHeight="1"/>
    <row r="34" spans="3:30" s="54" customFormat="1" ht="18.75">
      <c r="C34" s="61">
        <v>45068</v>
      </c>
      <c r="D34" s="62"/>
      <c r="E34" s="62"/>
      <c r="F34" s="3" t="s">
        <v>78</v>
      </c>
      <c r="G34" s="3"/>
      <c r="H34" s="3"/>
      <c r="I34" s="3"/>
      <c r="J34" s="3"/>
      <c r="K34" s="63"/>
      <c r="L34" s="3"/>
      <c r="M34" s="3"/>
      <c r="N34" s="3"/>
      <c r="O34" s="64"/>
      <c r="P34" s="64"/>
      <c r="V34" s="2" t="s">
        <v>79</v>
      </c>
      <c r="W34" s="2"/>
      <c r="X34" s="2"/>
      <c r="Y34" s="2"/>
      <c r="Z34" s="2"/>
      <c r="AA34" s="2"/>
      <c r="AB34" s="2"/>
    </row>
    <row r="35" spans="3:30" s="54" customFormat="1" ht="18.75">
      <c r="C35" s="66" t="s">
        <v>74</v>
      </c>
      <c r="D35" s="62"/>
      <c r="E35" s="62"/>
      <c r="F35" s="1" t="s">
        <v>75</v>
      </c>
      <c r="G35" s="1"/>
      <c r="H35" s="1"/>
      <c r="I35" s="1"/>
      <c r="J35" s="1"/>
      <c r="L35" s="69" t="s">
        <v>76</v>
      </c>
      <c r="M35" s="69"/>
      <c r="N35" s="69"/>
      <c r="O35" s="64"/>
      <c r="P35" s="64"/>
      <c r="V35" s="1"/>
      <c r="W35" s="1"/>
      <c r="X35" s="1"/>
      <c r="Y35" s="1"/>
      <c r="Z35" s="1"/>
      <c r="AA35" s="1"/>
      <c r="AB35" s="1"/>
    </row>
    <row r="38" spans="3:30">
      <c r="C38" s="68"/>
    </row>
    <row r="40" spans="3:30"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</row>
  </sheetData>
  <mergeCells count="43">
    <mergeCell ref="F35:J35"/>
    <mergeCell ref="L35:N35"/>
    <mergeCell ref="V35:AB35"/>
    <mergeCell ref="C40:AD40"/>
    <mergeCell ref="F30:J30"/>
    <mergeCell ref="L30:N30"/>
    <mergeCell ref="V30:AB30"/>
    <mergeCell ref="F34:J34"/>
    <mergeCell ref="L34:N34"/>
    <mergeCell ref="V34:AB34"/>
    <mergeCell ref="C20:M20"/>
    <mergeCell ref="C21:R21"/>
    <mergeCell ref="F29:J29"/>
    <mergeCell ref="L29:N29"/>
    <mergeCell ref="V29:AB29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11023622047" footer="0.511811023622047"/>
  <pageSetup paperSize="8" scale="52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10</cp:revision>
  <cp:lastPrinted>2023-05-22T13:11:58Z</cp:lastPrinted>
  <dcterms:created xsi:type="dcterms:W3CDTF">1996-10-08T23:32:33Z</dcterms:created>
  <dcterms:modified xsi:type="dcterms:W3CDTF">2023-05-31T11:29:55Z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